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SALVADOR\Corrida de Rua\"/>
    </mc:Choice>
  </mc:AlternateContent>
  <bookViews>
    <workbookView xWindow="0" yWindow="0" windowWidth="23040" windowHeight="9192" tabRatio="664"/>
  </bookViews>
  <sheets>
    <sheet name="Cota Ouro" sheetId="5" r:id="rId1"/>
    <sheet name="Cota Prata" sheetId="4" r:id="rId2"/>
    <sheet name="Cota Bronze" sheetId="6" r:id="rId3"/>
  </sheets>
  <definedNames>
    <definedName name="_xlnm.Database">#REF!</definedName>
    <definedName name="CODTERRITORIO">#REF!</definedName>
    <definedName name="DICNOMEBL_Mun">#REF!</definedName>
    <definedName name="DICNOMEBL_UF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162913"/>
</workbook>
</file>

<file path=xl/calcChain.xml><?xml version="1.0" encoding="utf-8"?>
<calcChain xmlns="http://schemas.openxmlformats.org/spreadsheetml/2006/main">
  <c r="G18" i="5" l="1"/>
  <c r="K13" i="6"/>
  <c r="K14" i="6" s="1"/>
  <c r="K16" i="6" s="1"/>
  <c r="K12" i="6"/>
  <c r="K11" i="6"/>
  <c r="K14" i="5"/>
  <c r="K13" i="5"/>
  <c r="K12" i="5"/>
  <c r="G16" i="4"/>
  <c r="K14" i="4"/>
  <c r="K13" i="4"/>
  <c r="G14" i="6"/>
  <c r="K12" i="4"/>
  <c r="K11" i="4"/>
  <c r="K10" i="4"/>
  <c r="K16" i="4" s="1"/>
  <c r="K18" i="4" s="1"/>
  <c r="K15" i="4"/>
  <c r="K17" i="5"/>
  <c r="L17" i="5" s="1"/>
  <c r="K16" i="5"/>
  <c r="L16" i="5" s="1"/>
  <c r="K15" i="5"/>
  <c r="K11" i="5"/>
  <c r="K10" i="5"/>
  <c r="K9" i="5"/>
  <c r="K18" i="5" s="1"/>
  <c r="K20" i="5" s="1"/>
  <c r="L18" i="5" l="1"/>
  <c r="L20" i="5" s="1"/>
</calcChain>
</file>

<file path=xl/sharedStrings.xml><?xml version="1.0" encoding="utf-8"?>
<sst xmlns="http://schemas.openxmlformats.org/spreadsheetml/2006/main" count="148" uniqueCount="48">
  <si>
    <t>PROGRAMA</t>
  </si>
  <si>
    <t>CONVERSÃO</t>
  </si>
  <si>
    <t>R$
UNITÁRIO</t>
  </si>
  <si>
    <t>R$
TOTAL</t>
  </si>
  <si>
    <t>PERÍODO</t>
  </si>
  <si>
    <t>Total</t>
  </si>
  <si>
    <t>ESQUEMA COMERCIAL POR PROGRAMA</t>
  </si>
  <si>
    <t>Emissora</t>
  </si>
  <si>
    <t>Período:</t>
  </si>
  <si>
    <t>SECUNDAGEM</t>
  </si>
  <si>
    <t>TOTAL</t>
  </si>
  <si>
    <t>BASE DE PREÇOS UNITÁRIO</t>
  </si>
  <si>
    <t>Praça:</t>
  </si>
  <si>
    <t>5"</t>
  </si>
  <si>
    <t>Bahia no Ar</t>
  </si>
  <si>
    <t>Proposta:</t>
  </si>
  <si>
    <t>Comercial</t>
  </si>
  <si>
    <t>30"</t>
  </si>
  <si>
    <t>Nº DE INSERÇÕES</t>
  </si>
  <si>
    <t xml:space="preserve">Assinatura </t>
  </si>
  <si>
    <t xml:space="preserve">ENTREGA COMERCIAL - COTA OURO </t>
  </si>
  <si>
    <t>Vinheta nos Boletins</t>
  </si>
  <si>
    <t>ENTREGA COMERCIAL - COTA PRATA</t>
  </si>
  <si>
    <t>ENTREGA COMERCIAL - COTA BRONZE</t>
  </si>
  <si>
    <t>Flash</t>
  </si>
  <si>
    <t>Cidade Alerta Bahia</t>
  </si>
  <si>
    <t>Assinatura nas chamadas de Envolvimento</t>
  </si>
  <si>
    <t>Comercial do cliente</t>
  </si>
  <si>
    <t>Assinatura no VT de Conscientização</t>
  </si>
  <si>
    <t>Merchandising</t>
  </si>
  <si>
    <t>60"</t>
  </si>
  <si>
    <t>Balanço Geral BA</t>
  </si>
  <si>
    <t>Balanço Geral Ba</t>
  </si>
  <si>
    <t>Desconto</t>
  </si>
  <si>
    <t>Total Negociado</t>
  </si>
  <si>
    <t>Total negociado</t>
  </si>
  <si>
    <t>Rotativo na programação</t>
  </si>
  <si>
    <t xml:space="preserve">Valores referentes à tabela de preços de Outubro de 2023.
</t>
  </si>
  <si>
    <t>Corrida de Rua  2024</t>
  </si>
  <si>
    <t>Record Bahia</t>
  </si>
  <si>
    <t>Assinatura nas chamadas de divulgação</t>
  </si>
  <si>
    <t xml:space="preserve">Valores referentes à tabela de preços de Outubro de 2023.
Valor do DAC não incluso na proposta. 
</t>
  </si>
  <si>
    <t>VALOR DAC BRUTO 20%</t>
  </si>
  <si>
    <t>Total DAC Negociado</t>
  </si>
  <si>
    <t>Salvador</t>
  </si>
  <si>
    <t xml:space="preserve">Obs.: Toda entrega/valoração que consta nesta planilha foi elaborada direto pela emissora local, sendo assim, caso haja alguma questão/dúvida/alteração, a mesma deverá ser consultada. </t>
  </si>
  <si>
    <t>Abril 2024</t>
  </si>
  <si>
    <t>Abril/24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</si>
</sst>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00"/>
  </numFmts>
  <fonts count="22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 tint="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b/>
      <sz val="15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165" fontId="6" fillId="2" borderId="7" xfId="5" applyFont="1" applyFill="1" applyBorder="1" applyAlignment="1">
      <alignment vertical="center"/>
    </xf>
    <xf numFmtId="0" fontId="3" fillId="0" borderId="0" xfId="0" applyFont="1" applyAlignment="1">
      <alignment vertical="center"/>
    </xf>
    <xf numFmtId="3" fontId="7" fillId="2" borderId="8" xfId="2" applyNumberFormat="1" applyFont="1" applyFill="1" applyBorder="1" applyAlignment="1">
      <alignment horizontal="center" vertical="center"/>
    </xf>
    <xf numFmtId="166" fontId="7" fillId="2" borderId="9" xfId="2" applyNumberFormat="1" applyFont="1" applyFill="1" applyBorder="1" applyAlignment="1">
      <alignment vertical="center"/>
    </xf>
    <xf numFmtId="166" fontId="7" fillId="2" borderId="10" xfId="2" applyNumberFormat="1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3" fillId="3" borderId="0" xfId="2" applyFont="1" applyFill="1" applyAlignment="1">
      <alignment vertical="center"/>
    </xf>
    <xf numFmtId="0" fontId="8" fillId="3" borderId="0" xfId="2" applyFont="1" applyFill="1" applyBorder="1" applyAlignment="1">
      <alignment vertical="center"/>
    </xf>
    <xf numFmtId="0" fontId="9" fillId="4" borderId="11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3" fontId="9" fillId="4" borderId="11" xfId="0" applyNumberFormat="1" applyFont="1" applyFill="1" applyBorder="1" applyAlignment="1">
      <alignment horizontal="center" vertical="center" wrapText="1"/>
    </xf>
    <xf numFmtId="3" fontId="9" fillId="4" borderId="11" xfId="0" applyNumberFormat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left" vertical="center"/>
    </xf>
    <xf numFmtId="3" fontId="7" fillId="3" borderId="0" xfId="2" applyNumberFormat="1" applyFont="1" applyFill="1" applyBorder="1" applyAlignment="1">
      <alignment horizontal="center" vertical="center"/>
    </xf>
    <xf numFmtId="166" fontId="7" fillId="3" borderId="0" xfId="2" applyNumberFormat="1" applyFont="1" applyFill="1" applyBorder="1" applyAlignment="1">
      <alignment vertical="center"/>
    </xf>
    <xf numFmtId="4" fontId="7" fillId="3" borderId="0" xfId="2" applyNumberFormat="1" applyFont="1" applyFill="1" applyBorder="1" applyAlignment="1">
      <alignment horizontal="center" vertical="center"/>
    </xf>
    <xf numFmtId="3" fontId="7" fillId="2" borderId="1" xfId="2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3" fontId="7" fillId="2" borderId="12" xfId="2" applyNumberFormat="1" applyFont="1" applyFill="1" applyBorder="1" applyAlignment="1">
      <alignment horizontal="center" vertical="center"/>
    </xf>
    <xf numFmtId="9" fontId="7" fillId="3" borderId="0" xfId="2" applyNumberFormat="1" applyFont="1" applyFill="1" applyBorder="1" applyAlignment="1">
      <alignment horizontal="left" vertical="center"/>
    </xf>
    <xf numFmtId="166" fontId="7" fillId="2" borderId="13" xfId="2" applyNumberFormat="1" applyFont="1" applyFill="1" applyBorder="1" applyAlignment="1">
      <alignment vertical="center"/>
    </xf>
    <xf numFmtId="4" fontId="13" fillId="2" borderId="1" xfId="2" applyNumberFormat="1" applyFont="1" applyFill="1" applyBorder="1" applyAlignment="1">
      <alignment horizontal="center" vertical="center"/>
    </xf>
    <xf numFmtId="9" fontId="14" fillId="3" borderId="1" xfId="4" applyFont="1" applyFill="1" applyBorder="1" applyAlignment="1">
      <alignment horizontal="center" vertical="center"/>
    </xf>
    <xf numFmtId="3" fontId="15" fillId="5" borderId="1" xfId="2" applyNumberFormat="1" applyFont="1" applyFill="1" applyBorder="1" applyAlignment="1">
      <alignment horizontal="left" vertical="center"/>
    </xf>
    <xf numFmtId="164" fontId="7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left" vertical="center"/>
    </xf>
    <xf numFmtId="3" fontId="7" fillId="3" borderId="1" xfId="2" applyNumberFormat="1" applyFont="1" applyFill="1" applyBorder="1" applyAlignment="1">
      <alignment horizontal="center" vertical="center"/>
    </xf>
    <xf numFmtId="3" fontId="15" fillId="5" borderId="1" xfId="2" applyNumberFormat="1" applyFont="1" applyFill="1" applyBorder="1" applyAlignment="1">
      <alignment horizontal="center" vertical="center"/>
    </xf>
    <xf numFmtId="4" fontId="16" fillId="2" borderId="12" xfId="2" applyNumberFormat="1" applyFont="1" applyFill="1" applyBorder="1" applyAlignment="1">
      <alignment horizontal="center" vertical="center"/>
    </xf>
    <xf numFmtId="4" fontId="7" fillId="2" borderId="12" xfId="2" applyNumberFormat="1" applyFont="1" applyFill="1" applyBorder="1" applyAlignment="1">
      <alignment horizontal="center" vertical="center"/>
    </xf>
    <xf numFmtId="0" fontId="10" fillId="0" borderId="1" xfId="2" applyFont="1" applyBorder="1" applyAlignment="1">
      <alignment horizontal="left" vertical="center"/>
    </xf>
    <xf numFmtId="0" fontId="10" fillId="0" borderId="1" xfId="2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4" fontId="7" fillId="0" borderId="1" xfId="5" applyNumberFormat="1" applyFont="1" applyBorder="1" applyAlignment="1">
      <alignment horizontal="center" vertical="center"/>
    </xf>
    <xf numFmtId="4" fontId="10" fillId="0" borderId="1" xfId="5" applyNumberFormat="1" applyFont="1" applyBorder="1" applyAlignment="1">
      <alignment horizontal="center" vertical="center"/>
    </xf>
    <xf numFmtId="0" fontId="10" fillId="0" borderId="2" xfId="2" applyFont="1" applyBorder="1" applyAlignment="1">
      <alignment horizontal="left" vertical="center"/>
    </xf>
    <xf numFmtId="0" fontId="10" fillId="0" borderId="2" xfId="2" applyFont="1" applyBorder="1" applyAlignment="1">
      <alignment horizontal="center" vertical="center"/>
    </xf>
    <xf numFmtId="4" fontId="10" fillId="0" borderId="2" xfId="5" applyNumberFormat="1" applyFont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/>
    </xf>
    <xf numFmtId="3" fontId="18" fillId="2" borderId="1" xfId="2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/>
    </xf>
    <xf numFmtId="166" fontId="17" fillId="0" borderId="1" xfId="0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4" fontId="7" fillId="0" borderId="2" xfId="5" applyNumberFormat="1" applyFont="1" applyBorder="1" applyAlignment="1">
      <alignment horizontal="center" vertical="center"/>
    </xf>
    <xf numFmtId="4" fontId="16" fillId="3" borderId="1" xfId="2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5" fontId="19" fillId="0" borderId="1" xfId="5" applyFont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9" fontId="20" fillId="0" borderId="1" xfId="4" applyFont="1" applyBorder="1" applyAlignment="1">
      <alignment horizontal="center" vertical="center"/>
    </xf>
    <xf numFmtId="0" fontId="3" fillId="0" borderId="1" xfId="2" applyFont="1" applyBorder="1" applyAlignment="1">
      <alignment vertical="center"/>
    </xf>
    <xf numFmtId="164" fontId="3" fillId="0" borderId="1" xfId="1" applyFont="1" applyBorder="1" applyAlignment="1">
      <alignment vertical="center"/>
    </xf>
    <xf numFmtId="0" fontId="11" fillId="4" borderId="0" xfId="0" applyFont="1" applyFill="1" applyBorder="1" applyAlignment="1">
      <alignment horizontal="center" vertical="center"/>
    </xf>
    <xf numFmtId="164" fontId="11" fillId="0" borderId="1" xfId="1" applyFont="1" applyBorder="1" applyAlignment="1">
      <alignment vertical="center"/>
    </xf>
    <xf numFmtId="43" fontId="21" fillId="0" borderId="1" xfId="0" applyNumberFormat="1" applyFont="1" applyBorder="1" applyAlignment="1">
      <alignment vertical="center"/>
    </xf>
    <xf numFmtId="0" fontId="7" fillId="2" borderId="13" xfId="2" applyFont="1" applyFill="1" applyBorder="1" applyAlignment="1">
      <alignment horizontal="left" vertical="center"/>
    </xf>
    <xf numFmtId="165" fontId="10" fillId="0" borderId="3" xfId="5" applyFont="1" applyBorder="1" applyAlignment="1">
      <alignment horizontal="left" vertical="center"/>
    </xf>
    <xf numFmtId="165" fontId="10" fillId="0" borderId="4" xfId="5" applyFont="1" applyBorder="1" applyAlignment="1">
      <alignment horizontal="left" vertical="center"/>
    </xf>
    <xf numFmtId="16" fontId="10" fillId="0" borderId="2" xfId="2" quotePrefix="1" applyNumberFormat="1" applyFont="1" applyBorder="1" applyAlignment="1">
      <alignment horizontal="center" vertical="center" wrapText="1"/>
    </xf>
    <xf numFmtId="16" fontId="10" fillId="0" borderId="5" xfId="2" quotePrefix="1" applyNumberFormat="1" applyFont="1" applyBorder="1" applyAlignment="1">
      <alignment horizontal="center" vertical="center" wrapText="1"/>
    </xf>
    <xf numFmtId="16" fontId="10" fillId="0" borderId="6" xfId="2" quotePrefix="1" applyNumberFormat="1" applyFont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165" fontId="10" fillId="0" borderId="1" xfId="5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65" fontId="6" fillId="0" borderId="16" xfId="5" applyFont="1" applyBorder="1" applyAlignment="1">
      <alignment horizontal="left" vertical="center"/>
    </xf>
    <xf numFmtId="165" fontId="6" fillId="0" borderId="17" xfId="5" applyFont="1" applyBorder="1" applyAlignment="1">
      <alignment horizontal="left" vertical="center"/>
    </xf>
    <xf numFmtId="165" fontId="6" fillId="0" borderId="18" xfId="5" applyFont="1" applyBorder="1" applyAlignment="1">
      <alignment horizontal="left" vertical="center"/>
    </xf>
    <xf numFmtId="165" fontId="6" fillId="0" borderId="16" xfId="5" quotePrefix="1" applyFont="1" applyBorder="1" applyAlignment="1">
      <alignment horizontal="left" vertical="center"/>
    </xf>
    <xf numFmtId="0" fontId="16" fillId="4" borderId="16" xfId="0" applyFont="1" applyFill="1" applyBorder="1" applyAlignment="1">
      <alignment horizontal="center" vertical="center"/>
    </xf>
    <xf numFmtId="165" fontId="10" fillId="0" borderId="2" xfId="5" applyFont="1" applyBorder="1" applyAlignment="1">
      <alignment horizontal="left" vertical="center"/>
    </xf>
    <xf numFmtId="0" fontId="16" fillId="4" borderId="17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2" borderId="10" xfId="2" applyFont="1" applyFill="1" applyBorder="1" applyAlignment="1">
      <alignment horizontal="left" vertical="center"/>
    </xf>
  </cellXfs>
  <cellStyles count="6">
    <cellStyle name="Moeda" xfId="1" builtinId="4"/>
    <cellStyle name="Normal" xfId="0" builtinId="0"/>
    <cellStyle name="Normal 2" xfId="2"/>
    <cellStyle name="Normal 7" xfId="3"/>
    <cellStyle name="Porcentagem" xfId="4" builtinId="5"/>
    <cellStyle name="Vírgula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tabSelected="1" zoomScale="80" zoomScaleNormal="80" workbookViewId="0"/>
  </sheetViews>
  <sheetFormatPr defaultColWidth="9.109375" defaultRowHeight="13.8" x14ac:dyDescent="0.25"/>
  <cols>
    <col min="1" max="1" width="3.5546875" style="9" customWidth="1"/>
    <col min="2" max="2" width="13" style="5" customWidth="1"/>
    <col min="3" max="3" width="17.88671875" style="5" customWidth="1"/>
    <col min="4" max="4" width="26.5546875" style="5" customWidth="1"/>
    <col min="5" max="5" width="64.5546875" style="5" bestFit="1" customWidth="1"/>
    <col min="6" max="6" width="18.33203125" style="5" customWidth="1"/>
    <col min="7" max="7" width="17.33203125" style="5" customWidth="1"/>
    <col min="8" max="8" width="15.5546875" style="5" customWidth="1"/>
    <col min="9" max="9" width="35.33203125" style="5" customWidth="1"/>
    <col min="10" max="10" width="20.6640625" style="5" customWidth="1"/>
    <col min="11" max="11" width="30.109375" style="5" bestFit="1" customWidth="1"/>
    <col min="12" max="12" width="24" style="5" customWidth="1"/>
    <col min="13" max="13" width="17.109375" style="5" customWidth="1"/>
    <col min="14" max="14" width="18" style="5" customWidth="1"/>
    <col min="15" max="15" width="14.109375" style="5" customWidth="1"/>
    <col min="16" max="16" width="12.109375" style="5" customWidth="1"/>
    <col min="17" max="16384" width="9.109375" style="5"/>
  </cols>
  <sheetData>
    <row r="1" spans="1:15" ht="15.75" customHeight="1" x14ac:dyDescent="0.25"/>
    <row r="2" spans="1:15" ht="20.100000000000001" customHeight="1" x14ac:dyDescent="0.25">
      <c r="B2" s="4" t="s">
        <v>7</v>
      </c>
      <c r="C2" s="73" t="s">
        <v>39</v>
      </c>
      <c r="D2" s="73"/>
    </row>
    <row r="3" spans="1:15" ht="20.100000000000001" customHeight="1" x14ac:dyDescent="0.25">
      <c r="B3" s="4" t="s">
        <v>12</v>
      </c>
      <c r="C3" s="73" t="s">
        <v>44</v>
      </c>
      <c r="D3" s="73"/>
    </row>
    <row r="4" spans="1:15" ht="20.100000000000001" customHeight="1" x14ac:dyDescent="0.25">
      <c r="B4" s="4" t="s">
        <v>15</v>
      </c>
      <c r="C4" s="74" t="s">
        <v>38</v>
      </c>
      <c r="D4" s="75"/>
    </row>
    <row r="5" spans="1:15" ht="20.100000000000001" customHeight="1" x14ac:dyDescent="0.25">
      <c r="B5" s="4" t="s">
        <v>8</v>
      </c>
      <c r="C5" s="76" t="s">
        <v>46</v>
      </c>
      <c r="D5" s="76"/>
    </row>
    <row r="6" spans="1:15" ht="20.100000000000001" customHeight="1" x14ac:dyDescent="0.25"/>
    <row r="7" spans="1:15" s="2" customFormat="1" ht="39.9" customHeight="1" x14ac:dyDescent="0.25">
      <c r="A7" s="10"/>
      <c r="B7" s="77" t="s">
        <v>20</v>
      </c>
      <c r="C7" s="77"/>
      <c r="D7" s="77"/>
      <c r="E7" s="77"/>
      <c r="F7" s="77"/>
      <c r="G7" s="77"/>
      <c r="H7" s="77"/>
      <c r="I7" s="77"/>
      <c r="J7" s="77"/>
      <c r="K7" s="77"/>
    </row>
    <row r="8" spans="1:15" s="3" customFormat="1" ht="27.75" customHeight="1" x14ac:dyDescent="0.25">
      <c r="A8" s="11"/>
      <c r="B8" s="69" t="s">
        <v>0</v>
      </c>
      <c r="C8" s="70"/>
      <c r="D8" s="14" t="s">
        <v>4</v>
      </c>
      <c r="E8" s="14" t="s">
        <v>6</v>
      </c>
      <c r="F8" s="15" t="s">
        <v>9</v>
      </c>
      <c r="G8" s="16" t="s">
        <v>18</v>
      </c>
      <c r="H8" s="17" t="s">
        <v>1</v>
      </c>
      <c r="I8" s="14" t="s">
        <v>11</v>
      </c>
      <c r="J8" s="14" t="s">
        <v>2</v>
      </c>
      <c r="K8" s="14" t="s">
        <v>3</v>
      </c>
      <c r="L8" s="60" t="s">
        <v>42</v>
      </c>
    </row>
    <row r="9" spans="1:15" s="1" customFormat="1" ht="24" customHeight="1" x14ac:dyDescent="0.35">
      <c r="A9" s="12"/>
      <c r="B9" s="71" t="s">
        <v>14</v>
      </c>
      <c r="C9" s="71"/>
      <c r="D9" s="66" t="s">
        <v>47</v>
      </c>
      <c r="E9" s="39" t="s">
        <v>21</v>
      </c>
      <c r="F9" s="40" t="s">
        <v>13</v>
      </c>
      <c r="G9" s="41">
        <v>8</v>
      </c>
      <c r="H9" s="41">
        <v>0.375</v>
      </c>
      <c r="I9" s="39" t="s">
        <v>14</v>
      </c>
      <c r="J9" s="42">
        <v>5148</v>
      </c>
      <c r="K9" s="43">
        <f>G9*H9*J9</f>
        <v>15444</v>
      </c>
      <c r="L9" s="58"/>
    </row>
    <row r="10" spans="1:15" s="1" customFormat="1" ht="21.75" customHeight="1" x14ac:dyDescent="0.35">
      <c r="A10" s="12"/>
      <c r="B10" s="78" t="s">
        <v>32</v>
      </c>
      <c r="C10" s="78"/>
      <c r="D10" s="67"/>
      <c r="E10" s="44" t="s">
        <v>21</v>
      </c>
      <c r="F10" s="45" t="s">
        <v>13</v>
      </c>
      <c r="G10" s="41">
        <v>8</v>
      </c>
      <c r="H10" s="41">
        <v>0.375</v>
      </c>
      <c r="I10" s="44" t="s">
        <v>31</v>
      </c>
      <c r="J10" s="42">
        <v>7693</v>
      </c>
      <c r="K10" s="46">
        <f>G10*H10*J10</f>
        <v>23079</v>
      </c>
      <c r="L10" s="58"/>
    </row>
    <row r="11" spans="1:15" s="1" customFormat="1" ht="21.75" customHeight="1" x14ac:dyDescent="0.35">
      <c r="A11" s="12"/>
      <c r="B11" s="64" t="s">
        <v>25</v>
      </c>
      <c r="C11" s="65"/>
      <c r="D11" s="67"/>
      <c r="E11" s="39" t="s">
        <v>21</v>
      </c>
      <c r="F11" s="40" t="s">
        <v>13</v>
      </c>
      <c r="G11" s="41">
        <v>8</v>
      </c>
      <c r="H11" s="41">
        <v>0.375</v>
      </c>
      <c r="I11" s="39" t="s">
        <v>25</v>
      </c>
      <c r="J11" s="42">
        <v>6075</v>
      </c>
      <c r="K11" s="43">
        <f>G11*H11*J11</f>
        <v>18225</v>
      </c>
      <c r="L11" s="58"/>
    </row>
    <row r="12" spans="1:15" s="1" customFormat="1" ht="21.75" customHeight="1" x14ac:dyDescent="0.35">
      <c r="A12" s="12"/>
      <c r="B12" s="64" t="s">
        <v>36</v>
      </c>
      <c r="C12" s="65"/>
      <c r="D12" s="67"/>
      <c r="E12" s="39" t="s">
        <v>24</v>
      </c>
      <c r="F12" s="40" t="s">
        <v>13</v>
      </c>
      <c r="G12" s="41">
        <v>1</v>
      </c>
      <c r="H12" s="50">
        <v>0.3</v>
      </c>
      <c r="I12" s="39" t="s">
        <v>36</v>
      </c>
      <c r="J12" s="42">
        <v>13759.6</v>
      </c>
      <c r="K12" s="43">
        <f>G12*H12*J12</f>
        <v>4127.88</v>
      </c>
      <c r="L12" s="58"/>
    </row>
    <row r="13" spans="1:15" s="1" customFormat="1" ht="21.75" customHeight="1" x14ac:dyDescent="0.35">
      <c r="A13" s="12"/>
      <c r="B13" s="64" t="s">
        <v>36</v>
      </c>
      <c r="C13" s="65"/>
      <c r="D13" s="67"/>
      <c r="E13" s="39" t="s">
        <v>16</v>
      </c>
      <c r="F13" s="40" t="s">
        <v>17</v>
      </c>
      <c r="G13" s="47">
        <v>30</v>
      </c>
      <c r="H13" s="49">
        <v>1</v>
      </c>
      <c r="I13" s="39" t="s">
        <v>36</v>
      </c>
      <c r="J13" s="42">
        <v>13759.6</v>
      </c>
      <c r="K13" s="43">
        <f>J13*H13*G13</f>
        <v>412788</v>
      </c>
      <c r="L13" s="58"/>
    </row>
    <row r="14" spans="1:15" s="1" customFormat="1" ht="21.75" customHeight="1" x14ac:dyDescent="0.35">
      <c r="A14" s="12"/>
      <c r="B14" s="64" t="s">
        <v>36</v>
      </c>
      <c r="C14" s="65"/>
      <c r="D14" s="67"/>
      <c r="E14" s="39" t="s">
        <v>28</v>
      </c>
      <c r="F14" s="40" t="s">
        <v>13</v>
      </c>
      <c r="G14" s="47">
        <v>30</v>
      </c>
      <c r="H14" s="41">
        <v>0.375</v>
      </c>
      <c r="I14" s="39" t="s">
        <v>36</v>
      </c>
      <c r="J14" s="42">
        <v>13759.6</v>
      </c>
      <c r="K14" s="43">
        <f>J14*H14*G14</f>
        <v>154795.5</v>
      </c>
      <c r="L14" s="58"/>
    </row>
    <row r="15" spans="1:15" s="1" customFormat="1" ht="21.75" customHeight="1" x14ac:dyDescent="0.35">
      <c r="A15" s="12"/>
      <c r="B15" s="64" t="s">
        <v>36</v>
      </c>
      <c r="C15" s="65"/>
      <c r="D15" s="67"/>
      <c r="E15" s="39" t="s">
        <v>26</v>
      </c>
      <c r="F15" s="40" t="s">
        <v>13</v>
      </c>
      <c r="G15" s="47">
        <v>40</v>
      </c>
      <c r="H15" s="50">
        <v>0.25</v>
      </c>
      <c r="I15" s="39" t="s">
        <v>36</v>
      </c>
      <c r="J15" s="42">
        <v>13759.6</v>
      </c>
      <c r="K15" s="43">
        <f>J15*H15*G15</f>
        <v>137596</v>
      </c>
      <c r="L15" s="58"/>
      <c r="M15" s="23"/>
      <c r="N15" s="24"/>
      <c r="O15" s="24"/>
    </row>
    <row r="16" spans="1:15" s="1" customFormat="1" ht="21.75" customHeight="1" x14ac:dyDescent="0.35">
      <c r="A16" s="12"/>
      <c r="B16" s="64" t="s">
        <v>14</v>
      </c>
      <c r="C16" s="65"/>
      <c r="D16" s="67"/>
      <c r="E16" s="39" t="s">
        <v>29</v>
      </c>
      <c r="F16" s="40" t="s">
        <v>30</v>
      </c>
      <c r="G16" s="41">
        <v>2</v>
      </c>
      <c r="H16" s="49">
        <v>1</v>
      </c>
      <c r="I16" s="39" t="s">
        <v>14</v>
      </c>
      <c r="J16" s="42">
        <v>12870</v>
      </c>
      <c r="K16" s="43">
        <f>J16*H16*G16</f>
        <v>25740</v>
      </c>
      <c r="L16" s="59">
        <f>K16*20%</f>
        <v>5148</v>
      </c>
      <c r="M16" s="23"/>
      <c r="N16" s="24"/>
      <c r="O16" s="24"/>
    </row>
    <row r="17" spans="1:15" s="1" customFormat="1" ht="21.75" customHeight="1" x14ac:dyDescent="0.35">
      <c r="A17" s="12"/>
      <c r="B17" s="64" t="s">
        <v>32</v>
      </c>
      <c r="C17" s="65"/>
      <c r="D17" s="68"/>
      <c r="E17" s="39" t="s">
        <v>29</v>
      </c>
      <c r="F17" s="40" t="s">
        <v>30</v>
      </c>
      <c r="G17" s="41">
        <v>2</v>
      </c>
      <c r="H17" s="49">
        <v>1</v>
      </c>
      <c r="I17" s="39" t="s">
        <v>31</v>
      </c>
      <c r="J17" s="42">
        <v>19232.5</v>
      </c>
      <c r="K17" s="43">
        <f>J17*H17*G17</f>
        <v>38465</v>
      </c>
      <c r="L17" s="59">
        <f>K17*20%</f>
        <v>7693</v>
      </c>
      <c r="M17" s="23"/>
      <c r="N17" s="24"/>
      <c r="O17" s="24"/>
    </row>
    <row r="18" spans="1:15" ht="27.75" customHeight="1" x14ac:dyDescent="0.25">
      <c r="A18" s="13"/>
      <c r="B18" s="63"/>
      <c r="C18" s="63"/>
      <c r="D18" s="63"/>
      <c r="E18" s="63"/>
      <c r="F18" s="63"/>
      <c r="G18" s="48">
        <f>SUM(G9:G17)</f>
        <v>129</v>
      </c>
      <c r="H18" s="29"/>
      <c r="I18" s="29"/>
      <c r="J18" s="22" t="s">
        <v>10</v>
      </c>
      <c r="K18" s="30">
        <f>SUM(K9:K17)</f>
        <v>830260.38</v>
      </c>
      <c r="L18" s="61">
        <f>SUM(L9:L17)</f>
        <v>12841</v>
      </c>
    </row>
    <row r="19" spans="1:15" ht="25.5" customHeight="1" x14ac:dyDescent="0.25">
      <c r="A19" s="13"/>
      <c r="B19" s="18"/>
      <c r="C19" s="18"/>
      <c r="D19" s="28"/>
      <c r="E19" s="18"/>
      <c r="F19" s="18"/>
      <c r="G19" s="19"/>
      <c r="H19" s="20"/>
      <c r="I19" s="20"/>
      <c r="J19" s="34" t="s">
        <v>33</v>
      </c>
      <c r="K19" s="31">
        <v>0.75</v>
      </c>
      <c r="L19" s="32" t="s">
        <v>43</v>
      </c>
    </row>
    <row r="20" spans="1:15" ht="30" customHeight="1" x14ac:dyDescent="0.25">
      <c r="A20" s="13"/>
      <c r="B20" s="18"/>
      <c r="C20" s="18"/>
      <c r="D20" s="18"/>
      <c r="E20" s="18"/>
      <c r="F20" s="18"/>
      <c r="G20" s="19"/>
      <c r="H20" s="20"/>
      <c r="I20" s="20"/>
      <c r="J20" s="32" t="s">
        <v>34</v>
      </c>
      <c r="K20" s="33">
        <f>K18-K18*K19</f>
        <v>207565.09499999997</v>
      </c>
      <c r="L20" s="62">
        <f>L18-L18*K19</f>
        <v>3210.25</v>
      </c>
    </row>
    <row r="21" spans="1:15" ht="18" x14ac:dyDescent="0.25">
      <c r="B21" s="18"/>
      <c r="C21" s="18"/>
      <c r="D21" s="18"/>
      <c r="E21" s="18"/>
      <c r="F21" s="18"/>
      <c r="G21" s="19"/>
      <c r="H21" s="20"/>
      <c r="I21" s="20"/>
      <c r="J21" s="19"/>
      <c r="K21" s="21"/>
    </row>
    <row r="22" spans="1:15" ht="4.5" customHeight="1" x14ac:dyDescent="0.25">
      <c r="B22" s="26"/>
      <c r="C22" s="26"/>
      <c r="D22" s="26"/>
      <c r="E22" s="26"/>
      <c r="F22" s="26"/>
      <c r="G22" s="26"/>
    </row>
    <row r="23" spans="1:15" ht="33" customHeight="1" x14ac:dyDescent="0.25">
      <c r="B23" s="72" t="s">
        <v>41</v>
      </c>
      <c r="C23" s="72"/>
      <c r="D23" s="72"/>
      <c r="E23" s="72"/>
      <c r="F23" s="72"/>
      <c r="G23" s="72"/>
    </row>
    <row r="24" spans="1:15" ht="15.6" x14ac:dyDescent="0.25">
      <c r="B24" s="2" t="s">
        <v>45</v>
      </c>
    </row>
  </sheetData>
  <mergeCells count="18">
    <mergeCell ref="B23:G23"/>
    <mergeCell ref="C2:D2"/>
    <mergeCell ref="C3:D3"/>
    <mergeCell ref="C4:D4"/>
    <mergeCell ref="C5:D5"/>
    <mergeCell ref="B7:K7"/>
    <mergeCell ref="B15:C15"/>
    <mergeCell ref="B10:C10"/>
    <mergeCell ref="B11:C11"/>
    <mergeCell ref="B12:C12"/>
    <mergeCell ref="B18:F18"/>
    <mergeCell ref="B13:C13"/>
    <mergeCell ref="D9:D17"/>
    <mergeCell ref="B8:C8"/>
    <mergeCell ref="B9:C9"/>
    <mergeCell ref="B16:C16"/>
    <mergeCell ref="B17:C17"/>
    <mergeCell ref="B14:C14"/>
  </mergeCells>
  <pageMargins left="0.51181102362204722" right="0.51181102362204722" top="0.78740157480314965" bottom="0.78740157480314965" header="0.31496062992125984" footer="0.31496062992125984"/>
  <pageSetup scale="48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zoomScale="80" zoomScaleNormal="80" workbookViewId="0"/>
  </sheetViews>
  <sheetFormatPr defaultColWidth="9.109375" defaultRowHeight="13.8" x14ac:dyDescent="0.25"/>
  <cols>
    <col min="1" max="1" width="3.5546875" style="9" customWidth="1"/>
    <col min="2" max="2" width="13" style="5" customWidth="1"/>
    <col min="3" max="3" width="17.88671875" style="5" customWidth="1"/>
    <col min="4" max="4" width="26.5546875" style="5" customWidth="1"/>
    <col min="5" max="5" width="64.5546875" style="5" bestFit="1" customWidth="1"/>
    <col min="6" max="6" width="18.33203125" style="5" customWidth="1"/>
    <col min="7" max="7" width="17.33203125" style="5" customWidth="1"/>
    <col min="8" max="8" width="15.5546875" style="5" customWidth="1"/>
    <col min="9" max="9" width="35.33203125" style="5" customWidth="1"/>
    <col min="10" max="10" width="20.6640625" style="5" customWidth="1"/>
    <col min="11" max="11" width="21.6640625" style="5" bestFit="1" customWidth="1"/>
    <col min="12" max="12" width="11.88671875" style="5" customWidth="1"/>
    <col min="13" max="13" width="17.109375" style="5" customWidth="1"/>
    <col min="14" max="14" width="18" style="5" customWidth="1"/>
    <col min="15" max="15" width="14.109375" style="5" customWidth="1"/>
    <col min="16" max="16" width="12.109375" style="5" customWidth="1"/>
    <col min="17" max="16384" width="9.109375" style="5"/>
  </cols>
  <sheetData>
    <row r="1" spans="2:16" ht="15.75" customHeight="1" x14ac:dyDescent="0.25"/>
    <row r="2" spans="2:16" ht="20.100000000000001" customHeight="1" x14ac:dyDescent="0.25">
      <c r="B2" s="4" t="s">
        <v>7</v>
      </c>
      <c r="C2" s="73" t="s">
        <v>39</v>
      </c>
      <c r="D2" s="73"/>
    </row>
    <row r="3" spans="2:16" ht="20.100000000000001" customHeight="1" x14ac:dyDescent="0.25">
      <c r="B3" s="4" t="s">
        <v>12</v>
      </c>
      <c r="C3" s="73" t="s">
        <v>44</v>
      </c>
      <c r="D3" s="73"/>
    </row>
    <row r="4" spans="2:16" ht="20.100000000000001" customHeight="1" x14ac:dyDescent="0.25">
      <c r="B4" s="4" t="s">
        <v>15</v>
      </c>
      <c r="C4" s="74" t="s">
        <v>38</v>
      </c>
      <c r="D4" s="75"/>
    </row>
    <row r="5" spans="2:16" ht="20.100000000000001" customHeight="1" x14ac:dyDescent="0.25">
      <c r="B5" s="4" t="s">
        <v>8</v>
      </c>
      <c r="C5" s="76" t="s">
        <v>46</v>
      </c>
      <c r="D5" s="76"/>
    </row>
    <row r="6" spans="2:16" ht="20.100000000000001" customHeight="1" x14ac:dyDescent="0.25"/>
    <row r="7" spans="2:16" ht="18" x14ac:dyDescent="0.25">
      <c r="B7" s="18"/>
      <c r="C7" s="18"/>
      <c r="D7" s="18"/>
      <c r="E7" s="18"/>
      <c r="F7" s="18"/>
      <c r="G7" s="19"/>
      <c r="H7" s="20"/>
      <c r="I7" s="20"/>
      <c r="J7" s="19"/>
      <c r="K7" s="21"/>
    </row>
    <row r="8" spans="2:16" ht="21" x14ac:dyDescent="0.25">
      <c r="B8" s="79" t="s">
        <v>22</v>
      </c>
      <c r="C8" s="80"/>
      <c r="D8" s="80"/>
      <c r="E8" s="80"/>
      <c r="F8" s="80"/>
      <c r="G8" s="80"/>
      <c r="H8" s="80"/>
      <c r="I8" s="80"/>
      <c r="J8" s="80"/>
      <c r="K8" s="81"/>
    </row>
    <row r="9" spans="2:16" ht="27.6" x14ac:dyDescent="0.25">
      <c r="B9" s="69" t="s">
        <v>0</v>
      </c>
      <c r="C9" s="70"/>
      <c r="D9" s="14" t="s">
        <v>4</v>
      </c>
      <c r="E9" s="14" t="s">
        <v>6</v>
      </c>
      <c r="F9" s="15" t="s">
        <v>9</v>
      </c>
      <c r="G9" s="16" t="s">
        <v>18</v>
      </c>
      <c r="H9" s="17" t="s">
        <v>1</v>
      </c>
      <c r="I9" s="14" t="s">
        <v>11</v>
      </c>
      <c r="J9" s="14" t="s">
        <v>2</v>
      </c>
      <c r="K9" s="14" t="s">
        <v>3</v>
      </c>
    </row>
    <row r="10" spans="2:16" ht="20.25" customHeight="1" x14ac:dyDescent="0.35">
      <c r="B10" s="71" t="s">
        <v>14</v>
      </c>
      <c r="C10" s="71"/>
      <c r="D10" s="66" t="s">
        <v>47</v>
      </c>
      <c r="E10" s="39" t="s">
        <v>21</v>
      </c>
      <c r="F10" s="40" t="s">
        <v>13</v>
      </c>
      <c r="G10" s="41">
        <v>6</v>
      </c>
      <c r="H10" s="41">
        <v>0.375</v>
      </c>
      <c r="I10" s="39" t="s">
        <v>19</v>
      </c>
      <c r="J10" s="42">
        <v>5148</v>
      </c>
      <c r="K10" s="43">
        <f>G10*H10*J10</f>
        <v>11583</v>
      </c>
    </row>
    <row r="11" spans="2:16" ht="18.75" customHeight="1" x14ac:dyDescent="0.35">
      <c r="B11" s="78" t="s">
        <v>32</v>
      </c>
      <c r="C11" s="78"/>
      <c r="D11" s="67"/>
      <c r="E11" s="44" t="s">
        <v>21</v>
      </c>
      <c r="F11" s="45" t="s">
        <v>13</v>
      </c>
      <c r="G11" s="51">
        <v>6</v>
      </c>
      <c r="H11" s="41">
        <v>0.375</v>
      </c>
      <c r="I11" s="44" t="s">
        <v>19</v>
      </c>
      <c r="J11" s="52">
        <v>7693</v>
      </c>
      <c r="K11" s="46">
        <f>G11*H11*J11</f>
        <v>17309.25</v>
      </c>
    </row>
    <row r="12" spans="2:16" ht="18" x14ac:dyDescent="0.35">
      <c r="B12" s="64" t="s">
        <v>25</v>
      </c>
      <c r="C12" s="65"/>
      <c r="D12" s="67"/>
      <c r="E12" s="39" t="s">
        <v>21</v>
      </c>
      <c r="F12" s="40" t="s">
        <v>13</v>
      </c>
      <c r="G12" s="41">
        <v>6</v>
      </c>
      <c r="H12" s="41">
        <v>0.375</v>
      </c>
      <c r="I12" s="39" t="s">
        <v>19</v>
      </c>
      <c r="J12" s="42">
        <v>6075</v>
      </c>
      <c r="K12" s="43">
        <f>G12*H12*J12</f>
        <v>13668.75</v>
      </c>
    </row>
    <row r="13" spans="2:16" ht="16.5" customHeight="1" x14ac:dyDescent="0.35">
      <c r="B13" s="64" t="s">
        <v>36</v>
      </c>
      <c r="C13" s="65"/>
      <c r="D13" s="67"/>
      <c r="E13" s="39" t="s">
        <v>27</v>
      </c>
      <c r="F13" s="40" t="s">
        <v>17</v>
      </c>
      <c r="G13" s="47">
        <v>20</v>
      </c>
      <c r="H13" s="49">
        <v>1</v>
      </c>
      <c r="I13" s="39" t="s">
        <v>36</v>
      </c>
      <c r="J13" s="42">
        <v>13759.6</v>
      </c>
      <c r="K13" s="43">
        <f>J13*H13*G13</f>
        <v>275192</v>
      </c>
      <c r="M13" s="23"/>
      <c r="N13" s="24"/>
      <c r="O13" s="24"/>
      <c r="P13" s="25"/>
    </row>
    <row r="14" spans="2:16" ht="17.25" customHeight="1" x14ac:dyDescent="0.35">
      <c r="B14" s="64" t="s">
        <v>36</v>
      </c>
      <c r="C14" s="65"/>
      <c r="D14" s="67"/>
      <c r="E14" s="39" t="s">
        <v>28</v>
      </c>
      <c r="F14" s="40" t="s">
        <v>13</v>
      </c>
      <c r="G14" s="47">
        <v>30</v>
      </c>
      <c r="H14" s="41">
        <v>0.375</v>
      </c>
      <c r="I14" s="39" t="s">
        <v>36</v>
      </c>
      <c r="J14" s="42">
        <v>13759.6</v>
      </c>
      <c r="K14" s="43">
        <f>J14*H14*G14</f>
        <v>154795.5</v>
      </c>
      <c r="M14" s="23"/>
      <c r="N14" s="24"/>
      <c r="O14" s="24"/>
    </row>
    <row r="15" spans="2:16" ht="18" x14ac:dyDescent="0.35">
      <c r="B15" s="64" t="s">
        <v>36</v>
      </c>
      <c r="C15" s="65"/>
      <c r="D15" s="68"/>
      <c r="E15" s="39" t="s">
        <v>40</v>
      </c>
      <c r="F15" s="40" t="s">
        <v>13</v>
      </c>
      <c r="G15" s="47">
        <v>40</v>
      </c>
      <c r="H15" s="50">
        <v>0.25</v>
      </c>
      <c r="I15" s="39" t="s">
        <v>36</v>
      </c>
      <c r="J15" s="42">
        <v>13759.6</v>
      </c>
      <c r="K15" s="43">
        <f>J15*H15*G15</f>
        <v>137596</v>
      </c>
    </row>
    <row r="16" spans="2:16" ht="21" x14ac:dyDescent="0.25">
      <c r="B16" s="63" t="s">
        <v>5</v>
      </c>
      <c r="C16" s="63"/>
      <c r="D16" s="63"/>
      <c r="E16" s="63"/>
      <c r="F16" s="83"/>
      <c r="G16" s="6">
        <f>SUM(G10:G15)</f>
        <v>108</v>
      </c>
      <c r="H16" s="7"/>
      <c r="I16" s="8"/>
      <c r="J16" s="27" t="s">
        <v>10</v>
      </c>
      <c r="K16" s="37">
        <f>SUM(K10:K15)</f>
        <v>610144.5</v>
      </c>
    </row>
    <row r="17" spans="2:11" ht="18" x14ac:dyDescent="0.25">
      <c r="B17" s="18"/>
      <c r="C17" s="18"/>
      <c r="D17" s="28"/>
      <c r="E17" s="18"/>
      <c r="F17" s="18"/>
      <c r="G17" s="19"/>
      <c r="H17" s="20"/>
      <c r="I17" s="20"/>
      <c r="J17" s="35" t="s">
        <v>33</v>
      </c>
      <c r="K17" s="31">
        <v>0.7</v>
      </c>
    </row>
    <row r="18" spans="2:11" ht="21" x14ac:dyDescent="0.25">
      <c r="B18" s="18"/>
      <c r="C18" s="18"/>
      <c r="D18" s="18"/>
      <c r="E18" s="18"/>
      <c r="F18" s="18"/>
      <c r="G18" s="19"/>
      <c r="H18" s="20"/>
      <c r="I18" s="20"/>
      <c r="J18" s="36" t="s">
        <v>35</v>
      </c>
      <c r="K18" s="53">
        <f>K16-K16*K17</f>
        <v>183043.35000000003</v>
      </c>
    </row>
    <row r="21" spans="2:11" ht="37.5" customHeight="1" x14ac:dyDescent="0.25">
      <c r="B21" s="72" t="s">
        <v>37</v>
      </c>
      <c r="C21" s="82"/>
      <c r="D21" s="82"/>
      <c r="E21" s="82"/>
      <c r="F21" s="82"/>
      <c r="G21" s="82"/>
    </row>
    <row r="22" spans="2:11" ht="15.6" x14ac:dyDescent="0.25">
      <c r="B22" s="2" t="s">
        <v>45</v>
      </c>
    </row>
  </sheetData>
  <mergeCells count="15">
    <mergeCell ref="B8:K8"/>
    <mergeCell ref="B14:C14"/>
    <mergeCell ref="B21:G21"/>
    <mergeCell ref="B16:F16"/>
    <mergeCell ref="C2:D2"/>
    <mergeCell ref="C3:D3"/>
    <mergeCell ref="C4:D4"/>
    <mergeCell ref="C5:D5"/>
    <mergeCell ref="B13:C13"/>
    <mergeCell ref="B11:C11"/>
    <mergeCell ref="B15:C15"/>
    <mergeCell ref="B12:C12"/>
    <mergeCell ref="B10:C10"/>
    <mergeCell ref="B9:C9"/>
    <mergeCell ref="D10:D15"/>
  </mergeCells>
  <pageMargins left="0.51181102362204722" right="0.51181102362204722" top="0.78740157480314965" bottom="0.78740157480314965" header="0.31496062992125984" footer="0.31496062992125984"/>
  <pageSetup scale="48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zoomScale="90" zoomScaleNormal="90" workbookViewId="0"/>
  </sheetViews>
  <sheetFormatPr defaultColWidth="9.109375" defaultRowHeight="13.8" x14ac:dyDescent="0.25"/>
  <cols>
    <col min="1" max="1" width="3.5546875" style="9" customWidth="1"/>
    <col min="2" max="2" width="13" style="5" customWidth="1"/>
    <col min="3" max="3" width="17.88671875" style="5" customWidth="1"/>
    <col min="4" max="4" width="26.5546875" style="5" customWidth="1"/>
    <col min="5" max="5" width="64.5546875" style="5" bestFit="1" customWidth="1"/>
    <col min="6" max="6" width="18.33203125" style="5" customWidth="1"/>
    <col min="7" max="7" width="17.33203125" style="5" customWidth="1"/>
    <col min="8" max="8" width="15.5546875" style="5" customWidth="1"/>
    <col min="9" max="9" width="35.33203125" style="5" customWidth="1"/>
    <col min="10" max="10" width="20.6640625" style="5" customWidth="1"/>
    <col min="11" max="11" width="21.6640625" style="5" bestFit="1" customWidth="1"/>
    <col min="12" max="12" width="11.88671875" style="5" customWidth="1"/>
    <col min="13" max="13" width="17.109375" style="5" customWidth="1"/>
    <col min="14" max="14" width="18" style="5" customWidth="1"/>
    <col min="15" max="15" width="14.109375" style="5" customWidth="1"/>
    <col min="16" max="16" width="12.109375" style="5" customWidth="1"/>
    <col min="17" max="16384" width="9.109375" style="5"/>
  </cols>
  <sheetData>
    <row r="1" spans="2:11" ht="15.75" customHeight="1" x14ac:dyDescent="0.25"/>
    <row r="2" spans="2:11" ht="20.100000000000001" customHeight="1" x14ac:dyDescent="0.25">
      <c r="B2" s="4" t="s">
        <v>7</v>
      </c>
      <c r="C2" s="73" t="s">
        <v>39</v>
      </c>
      <c r="D2" s="73"/>
    </row>
    <row r="3" spans="2:11" ht="20.100000000000001" customHeight="1" x14ac:dyDescent="0.25">
      <c r="B3" s="4" t="s">
        <v>12</v>
      </c>
      <c r="C3" s="73" t="s">
        <v>44</v>
      </c>
      <c r="D3" s="73"/>
    </row>
    <row r="4" spans="2:11" ht="20.100000000000001" customHeight="1" x14ac:dyDescent="0.25">
      <c r="B4" s="4" t="s">
        <v>15</v>
      </c>
      <c r="C4" s="74" t="s">
        <v>38</v>
      </c>
      <c r="D4" s="75"/>
    </row>
    <row r="5" spans="2:11" ht="20.100000000000001" customHeight="1" x14ac:dyDescent="0.25">
      <c r="B5" s="4" t="s">
        <v>8</v>
      </c>
      <c r="C5" s="76" t="s">
        <v>46</v>
      </c>
      <c r="D5" s="76"/>
    </row>
    <row r="6" spans="2:11" ht="20.100000000000001" customHeight="1" x14ac:dyDescent="0.25"/>
    <row r="9" spans="2:11" ht="21" x14ac:dyDescent="0.25">
      <c r="B9" s="79" t="s">
        <v>23</v>
      </c>
      <c r="C9" s="80"/>
      <c r="D9" s="80"/>
      <c r="E9" s="80"/>
      <c r="F9" s="80"/>
      <c r="G9" s="80"/>
      <c r="H9" s="80"/>
      <c r="I9" s="80"/>
      <c r="J9" s="80"/>
      <c r="K9" s="81"/>
    </row>
    <row r="10" spans="2:11" ht="27.6" x14ac:dyDescent="0.25">
      <c r="B10" s="69" t="s">
        <v>0</v>
      </c>
      <c r="C10" s="70"/>
      <c r="D10" s="14" t="s">
        <v>4</v>
      </c>
      <c r="E10" s="14" t="s">
        <v>6</v>
      </c>
      <c r="F10" s="15" t="s">
        <v>9</v>
      </c>
      <c r="G10" s="16" t="s">
        <v>18</v>
      </c>
      <c r="H10" s="17" t="s">
        <v>1</v>
      </c>
      <c r="I10" s="14" t="s">
        <v>11</v>
      </c>
      <c r="J10" s="14" t="s">
        <v>2</v>
      </c>
      <c r="K10" s="14" t="s">
        <v>3</v>
      </c>
    </row>
    <row r="11" spans="2:11" ht="18" x14ac:dyDescent="0.35">
      <c r="B11" s="71" t="s">
        <v>14</v>
      </c>
      <c r="C11" s="71"/>
      <c r="D11" s="66" t="s">
        <v>47</v>
      </c>
      <c r="E11" s="39" t="s">
        <v>21</v>
      </c>
      <c r="F11" s="40" t="s">
        <v>13</v>
      </c>
      <c r="G11" s="41">
        <v>6</v>
      </c>
      <c r="H11" s="41">
        <v>0.375</v>
      </c>
      <c r="I11" s="39" t="s">
        <v>19</v>
      </c>
      <c r="J11" s="42">
        <v>5148</v>
      </c>
      <c r="K11" s="43">
        <f>G11*H11*J11</f>
        <v>11583</v>
      </c>
    </row>
    <row r="12" spans="2:11" ht="18" x14ac:dyDescent="0.35">
      <c r="B12" s="64" t="s">
        <v>36</v>
      </c>
      <c r="C12" s="65"/>
      <c r="D12" s="67"/>
      <c r="E12" s="39" t="s">
        <v>27</v>
      </c>
      <c r="F12" s="40" t="s">
        <v>17</v>
      </c>
      <c r="G12" s="47">
        <v>15</v>
      </c>
      <c r="H12" s="49">
        <v>1</v>
      </c>
      <c r="I12" s="39" t="s">
        <v>36</v>
      </c>
      <c r="J12" s="42">
        <v>13759.6</v>
      </c>
      <c r="K12" s="43">
        <f>G12*H12*J12</f>
        <v>206394</v>
      </c>
    </row>
    <row r="13" spans="2:11" ht="18" x14ac:dyDescent="0.35">
      <c r="B13" s="64" t="s">
        <v>36</v>
      </c>
      <c r="C13" s="65"/>
      <c r="D13" s="68"/>
      <c r="E13" s="39" t="s">
        <v>26</v>
      </c>
      <c r="F13" s="40" t="s">
        <v>13</v>
      </c>
      <c r="G13" s="47">
        <v>25</v>
      </c>
      <c r="H13" s="50">
        <v>0.25</v>
      </c>
      <c r="I13" s="39" t="s">
        <v>36</v>
      </c>
      <c r="J13" s="42">
        <v>13759.6</v>
      </c>
      <c r="K13" s="43">
        <f>J13*H13*G13</f>
        <v>85997.5</v>
      </c>
    </row>
    <row r="14" spans="2:11" ht="28.5" customHeight="1" x14ac:dyDescent="0.25">
      <c r="B14" s="63" t="s">
        <v>5</v>
      </c>
      <c r="C14" s="63"/>
      <c r="D14" s="63"/>
      <c r="E14" s="63"/>
      <c r="F14" s="83"/>
      <c r="G14" s="6">
        <f>SUM(G11:G13)</f>
        <v>46</v>
      </c>
      <c r="H14" s="7"/>
      <c r="I14" s="8"/>
      <c r="J14" s="27" t="s">
        <v>10</v>
      </c>
      <c r="K14" s="38">
        <f>SUM(K9:K13)</f>
        <v>303974.5</v>
      </c>
    </row>
    <row r="15" spans="2:11" ht="18" x14ac:dyDescent="0.25">
      <c r="J15" s="54" t="s">
        <v>33</v>
      </c>
      <c r="K15" s="57">
        <v>0.65</v>
      </c>
    </row>
    <row r="16" spans="2:11" ht="19.8" x14ac:dyDescent="0.25">
      <c r="J16" s="56" t="s">
        <v>35</v>
      </c>
      <c r="K16" s="55">
        <f>K14-K14*K15</f>
        <v>106391.07499999998</v>
      </c>
    </row>
    <row r="20" spans="2:7" x14ac:dyDescent="0.25">
      <c r="B20" s="72" t="s">
        <v>37</v>
      </c>
      <c r="C20" s="82"/>
      <c r="D20" s="82"/>
      <c r="E20" s="82"/>
      <c r="F20" s="82"/>
      <c r="G20" s="82"/>
    </row>
    <row r="22" spans="2:7" ht="15.6" x14ac:dyDescent="0.25">
      <c r="B22" s="2" t="s">
        <v>45</v>
      </c>
    </row>
  </sheetData>
  <mergeCells count="12">
    <mergeCell ref="B12:C12"/>
    <mergeCell ref="B20:G20"/>
    <mergeCell ref="B10:C10"/>
    <mergeCell ref="B13:C13"/>
    <mergeCell ref="B14:F14"/>
    <mergeCell ref="B11:C11"/>
    <mergeCell ref="D11:D13"/>
    <mergeCell ref="C2:D2"/>
    <mergeCell ref="C3:D3"/>
    <mergeCell ref="C4:D4"/>
    <mergeCell ref="C5:D5"/>
    <mergeCell ref="B9:K9"/>
  </mergeCells>
  <pageMargins left="0.51181102362204722" right="0.51181102362204722" top="0.78740157480314965" bottom="0.78740157480314965" header="0.31496062992125984" footer="0.31496062992125984"/>
  <pageSetup scale="48" orientation="landscape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63E9139013384C94B1363774253A50" ma:contentTypeVersion="0" ma:contentTypeDescription="Crie um novo documento." ma:contentTypeScope="" ma:versionID="95c51e53f761577981c101be8fe8665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078010f886becc52d8153076464f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2F0B46-0AAF-43B3-A193-4CDD82F3D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79791D-D063-4A4D-B820-AEAB0FFC66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BA6D9E-295D-469E-A375-ABAE953C4341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Cota Ouro</vt:lpstr>
      <vt:lpstr>Cota Prata</vt:lpstr>
      <vt:lpstr>Cota Bronze</vt:lpstr>
    </vt:vector>
  </TitlesOfParts>
  <Company>Rádio e Televisão Record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mamsilva</dc:creator>
  <cp:lastModifiedBy>Joyce Luque Bastos Berthaud</cp:lastModifiedBy>
  <cp:lastPrinted>2019-03-15T19:04:02Z</cp:lastPrinted>
  <dcterms:created xsi:type="dcterms:W3CDTF">2010-10-14T19:08:52Z</dcterms:created>
  <dcterms:modified xsi:type="dcterms:W3CDTF">2024-02-08T14:46:16Z</dcterms:modified>
</cp:coreProperties>
</file>